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uild\III режим РК_ДОКУМЕНТЫ ГИЛЬДИЯ\3_ОБЩИЕ СОБРАНИЯ ГИЛЬДИИ\22_Общее собрание 17.04.2026\"/>
    </mc:Choice>
  </mc:AlternateContent>
  <xr:revisionPtr revIDLastSave="0" documentId="8_{7D7F816C-F4FA-4684-88BD-C1F95F49D944}" xr6:coauthVersionLast="47" xr6:coauthVersionMax="47" xr10:uidLastSave="{00000000-0000-0000-0000-000000000000}"/>
  <bookViews>
    <workbookView xWindow="-120" yWindow="-120" windowWidth="29040" windowHeight="15840" xr2:uid="{4E77FD60-A4F3-4A36-8146-B3840C256BC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C25" i="1"/>
  <c r="C24" i="1"/>
  <c r="C43" i="1" s="1"/>
  <c r="C19" i="1"/>
  <c r="C16" i="1"/>
  <c r="C15" i="1"/>
  <c r="C20" i="1" s="1"/>
  <c r="C44" i="1" l="1"/>
  <c r="C45" i="1"/>
</calcChain>
</file>

<file path=xl/sharedStrings.xml><?xml version="1.0" encoding="utf-8"?>
<sst xmlns="http://schemas.openxmlformats.org/spreadsheetml/2006/main" count="70" uniqueCount="68">
  <si>
    <t xml:space="preserve">Утверждено </t>
  </si>
  <si>
    <t>Решение общего собрания членов Ассоциации СРО</t>
  </si>
  <si>
    <t>"Гильдии проектировщиков Новгородской области"</t>
  </si>
  <si>
    <t>"17" апреля 2026 протокол №1</t>
  </si>
  <si>
    <t>Председатель Совета Ассоциации_____________________В.Н. Синяков</t>
  </si>
  <si>
    <t>ПРОЕКТ СМЕТЫ</t>
  </si>
  <si>
    <t>Ассоциации СРО "Гильдия проектировщиков Новгородской области"</t>
  </si>
  <si>
    <t>на 2026 год</t>
  </si>
  <si>
    <t>№</t>
  </si>
  <si>
    <t>СТАТЬИ</t>
  </si>
  <si>
    <t xml:space="preserve">СУММА ПЛАН, руб. </t>
  </si>
  <si>
    <t>1.</t>
  </si>
  <si>
    <t>ДОХОДЫ</t>
  </si>
  <si>
    <t>1.1.</t>
  </si>
  <si>
    <t>Вступительные взносы</t>
  </si>
  <si>
    <t>1.2.</t>
  </si>
  <si>
    <t>Членские взносы (66 организации)</t>
  </si>
  <si>
    <t>1.3.</t>
  </si>
  <si>
    <t>переходящий остаток целевого финансирования  с 2025 года</t>
  </si>
  <si>
    <t>задолженность по членским взносам на 31.12.2025 г.</t>
  </si>
  <si>
    <t>1.4.</t>
  </si>
  <si>
    <t>списание задолженности по членским взносам исключенных организаций</t>
  </si>
  <si>
    <t>ИТОГО</t>
  </si>
  <si>
    <t>2.</t>
  </si>
  <si>
    <t xml:space="preserve">РАСХОДЫ </t>
  </si>
  <si>
    <t>2.1.</t>
  </si>
  <si>
    <t>Оплата труда</t>
  </si>
  <si>
    <t>2.2.</t>
  </si>
  <si>
    <t>Начисления от ФОТ</t>
  </si>
  <si>
    <t>2.3.</t>
  </si>
  <si>
    <t>Бухгалтерские услуги (аутсорсинг)</t>
  </si>
  <si>
    <t>2.4.</t>
  </si>
  <si>
    <t>Юридические услуги</t>
  </si>
  <si>
    <t>2.5.</t>
  </si>
  <si>
    <t>Членские взносы в НОПРИЗ</t>
  </si>
  <si>
    <t>2.6.</t>
  </si>
  <si>
    <t>Командировочные расходы (аренда автомобиля)</t>
  </si>
  <si>
    <t>2.7.</t>
  </si>
  <si>
    <t>Проведение мероприятий</t>
  </si>
  <si>
    <t>2.8.</t>
  </si>
  <si>
    <t>Программное обеспечение (веение реестра, эл. подпись)</t>
  </si>
  <si>
    <t>2.9.</t>
  </si>
  <si>
    <t>Приобретение основных средств (оргтехники)</t>
  </si>
  <si>
    <t>2.10.</t>
  </si>
  <si>
    <t>Обслуживание оргтехники</t>
  </si>
  <si>
    <t>2.11.</t>
  </si>
  <si>
    <t>Канцелярские товары</t>
  </si>
  <si>
    <t>2.12.</t>
  </si>
  <si>
    <t>Подключение интернета и оплата трафика, услуги связи</t>
  </si>
  <si>
    <t>2.13.</t>
  </si>
  <si>
    <t>Содержание помещений (аренда)</t>
  </si>
  <si>
    <t>2.14.</t>
  </si>
  <si>
    <t>Аудит</t>
  </si>
  <si>
    <t>2.15.</t>
  </si>
  <si>
    <t>Почтовые расходы</t>
  </si>
  <si>
    <t>2.16.</t>
  </si>
  <si>
    <t>Услуги банка</t>
  </si>
  <si>
    <t>2.17.</t>
  </si>
  <si>
    <t>Хозрасходы</t>
  </si>
  <si>
    <t>2.18.</t>
  </si>
  <si>
    <t>Прочие платежи в бюджет</t>
  </si>
  <si>
    <t>2.19.</t>
  </si>
  <si>
    <t>Экзаменационный центр</t>
  </si>
  <si>
    <t>2.20.</t>
  </si>
  <si>
    <t>Резерв по отпускам</t>
  </si>
  <si>
    <t>ИТОГО РАСХОДОВ</t>
  </si>
  <si>
    <t>2.21.</t>
  </si>
  <si>
    <t>Резерв на непредвиденные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</si>
</sst>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6" fillId="0" borderId="3" xfId="0" applyFont="1" applyBorder="1"/>
    <xf numFmtId="0" fontId="6" fillId="0" borderId="4" xfId="0" applyFont="1" applyBorder="1"/>
    <xf numFmtId="164" fontId="6" fillId="0" borderId="3" xfId="0" applyNumberFormat="1" applyFont="1" applyBorder="1" applyAlignment="1">
      <alignment horizontal="center"/>
    </xf>
    <xf numFmtId="0" fontId="8" fillId="0" borderId="0" xfId="0" applyFont="1"/>
    <xf numFmtId="0" fontId="9" fillId="0" borderId="5" xfId="0" applyFont="1" applyBorder="1"/>
    <xf numFmtId="0" fontId="10" fillId="0" borderId="6" xfId="0" applyFont="1" applyBorder="1"/>
    <xf numFmtId="164" fontId="9" fillId="0" borderId="5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11" fillId="0" borderId="0" xfId="0" applyFont="1"/>
    <xf numFmtId="164" fontId="9" fillId="0" borderId="7" xfId="0" applyNumberFormat="1" applyFont="1" applyBorder="1" applyAlignment="1">
      <alignment horizontal="center"/>
    </xf>
    <xf numFmtId="0" fontId="9" fillId="0" borderId="6" xfId="0" applyFont="1" applyBorder="1" applyAlignment="1">
      <alignment wrapText="1"/>
    </xf>
    <xf numFmtId="4" fontId="9" fillId="0" borderId="5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0" fontId="12" fillId="0" borderId="6" xfId="0" applyFont="1" applyBorder="1" applyAlignment="1">
      <alignment wrapText="1"/>
    </xf>
    <xf numFmtId="4" fontId="12" fillId="0" borderId="5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0" fontId="9" fillId="0" borderId="7" xfId="0" applyFont="1" applyBorder="1"/>
    <xf numFmtId="0" fontId="9" fillId="0" borderId="8" xfId="0" applyFont="1" applyBorder="1" applyAlignment="1">
      <alignment wrapText="1"/>
    </xf>
    <xf numFmtId="4" fontId="9" fillId="0" borderId="7" xfId="0" applyNumberFormat="1" applyFont="1" applyBorder="1" applyAlignment="1">
      <alignment horizontal="center"/>
    </xf>
    <xf numFmtId="0" fontId="13" fillId="0" borderId="3" xfId="0" applyFont="1" applyBorder="1"/>
    <xf numFmtId="0" fontId="9" fillId="0" borderId="9" xfId="0" applyFont="1" applyBorder="1"/>
    <xf numFmtId="0" fontId="10" fillId="0" borderId="10" xfId="0" applyFont="1" applyBorder="1"/>
    <xf numFmtId="4" fontId="9" fillId="0" borderId="9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 applyAlignment="1">
      <alignment wrapText="1"/>
    </xf>
    <xf numFmtId="4" fontId="9" fillId="0" borderId="11" xfId="0" applyNumberFormat="1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 applyAlignment="1">
      <alignment wrapText="1"/>
    </xf>
    <xf numFmtId="4" fontId="9" fillId="0" borderId="13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9" fillId="0" borderId="14" xfId="0" applyFont="1" applyBorder="1"/>
    <xf numFmtId="0" fontId="6" fillId="0" borderId="13" xfId="0" applyFont="1" applyBorder="1"/>
    <xf numFmtId="0" fontId="6" fillId="0" borderId="14" xfId="0" applyFont="1" applyBorder="1"/>
    <xf numFmtId="4" fontId="6" fillId="0" borderId="13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9" fillId="0" borderId="15" xfId="0" applyFont="1" applyBorder="1"/>
    <xf numFmtId="4" fontId="6" fillId="0" borderId="15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14" fillId="0" borderId="0" xfId="0" applyFont="1"/>
    <xf numFmtId="164" fontId="15" fillId="0" borderId="0" xfId="0" applyNumberFormat="1" applyFont="1" applyAlignment="1">
      <alignment horizontal="center"/>
    </xf>
    <xf numFmtId="0" fontId="1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E1AB-D851-4878-A8B9-A283A92616DF}">
  <dimension ref="A1:D47"/>
  <sheetViews>
    <sheetView tabSelected="1" workbookViewId="0">
      <selection activeCell="E12" sqref="E12"/>
    </sheetView>
  </sheetViews>
  <sheetFormatPr defaultRowHeight="15" x14ac:dyDescent="0.25"/>
  <cols>
    <col min="1" max="1" width="8.85546875" customWidth="1"/>
    <col min="2" max="2" width="87.5703125" customWidth="1"/>
    <col min="3" max="3" width="42.28515625" customWidth="1"/>
    <col min="4" max="4" width="23.5703125" customWidth="1"/>
    <col min="238" max="238" width="65.5703125" customWidth="1"/>
    <col min="239" max="239" width="28.28515625" customWidth="1"/>
    <col min="240" max="240" width="24.85546875" customWidth="1"/>
    <col min="241" max="241" width="24.5703125" customWidth="1"/>
    <col min="243" max="243" width="15.85546875" customWidth="1"/>
    <col min="247" max="247" width="8.28515625" customWidth="1"/>
    <col min="248" max="248" width="93.28515625" customWidth="1"/>
    <col min="249" max="249" width="40.85546875" customWidth="1"/>
    <col min="250" max="250" width="40.28515625" customWidth="1"/>
    <col min="251" max="251" width="23.5703125" customWidth="1"/>
    <col min="252" max="252" width="11.42578125" customWidth="1"/>
    <col min="253" max="255" width="17" customWidth="1"/>
    <col min="257" max="257" width="8.85546875" customWidth="1"/>
    <col min="258" max="258" width="87.5703125" customWidth="1"/>
    <col min="259" max="259" width="42.28515625" customWidth="1"/>
    <col min="260" max="260" width="23.5703125" customWidth="1"/>
    <col min="494" max="494" width="65.5703125" customWidth="1"/>
    <col min="495" max="495" width="28.28515625" customWidth="1"/>
    <col min="496" max="496" width="24.85546875" customWidth="1"/>
    <col min="497" max="497" width="24.5703125" customWidth="1"/>
    <col min="499" max="499" width="15.85546875" customWidth="1"/>
    <col min="503" max="503" width="8.28515625" customWidth="1"/>
    <col min="504" max="504" width="93.28515625" customWidth="1"/>
    <col min="505" max="505" width="40.85546875" customWidth="1"/>
    <col min="506" max="506" width="40.28515625" customWidth="1"/>
    <col min="507" max="507" width="23.5703125" customWidth="1"/>
    <col min="508" max="508" width="11.42578125" customWidth="1"/>
    <col min="509" max="511" width="17" customWidth="1"/>
    <col min="513" max="513" width="8.85546875" customWidth="1"/>
    <col min="514" max="514" width="87.5703125" customWidth="1"/>
    <col min="515" max="515" width="42.28515625" customWidth="1"/>
    <col min="516" max="516" width="23.5703125" customWidth="1"/>
    <col min="750" max="750" width="65.5703125" customWidth="1"/>
    <col min="751" max="751" width="28.28515625" customWidth="1"/>
    <col min="752" max="752" width="24.85546875" customWidth="1"/>
    <col min="753" max="753" width="24.5703125" customWidth="1"/>
    <col min="755" max="755" width="15.85546875" customWidth="1"/>
    <col min="759" max="759" width="8.28515625" customWidth="1"/>
    <col min="760" max="760" width="93.28515625" customWidth="1"/>
    <col min="761" max="761" width="40.85546875" customWidth="1"/>
    <col min="762" max="762" width="40.28515625" customWidth="1"/>
    <col min="763" max="763" width="23.5703125" customWidth="1"/>
    <col min="764" max="764" width="11.42578125" customWidth="1"/>
    <col min="765" max="767" width="17" customWidth="1"/>
    <col min="769" max="769" width="8.85546875" customWidth="1"/>
    <col min="770" max="770" width="87.5703125" customWidth="1"/>
    <col min="771" max="771" width="42.28515625" customWidth="1"/>
    <col min="772" max="772" width="23.5703125" customWidth="1"/>
    <col min="1006" max="1006" width="65.5703125" customWidth="1"/>
    <col min="1007" max="1007" width="28.28515625" customWidth="1"/>
    <col min="1008" max="1008" width="24.85546875" customWidth="1"/>
    <col min="1009" max="1009" width="24.5703125" customWidth="1"/>
    <col min="1011" max="1011" width="15.85546875" customWidth="1"/>
    <col min="1015" max="1015" width="8.28515625" customWidth="1"/>
    <col min="1016" max="1016" width="93.28515625" customWidth="1"/>
    <col min="1017" max="1017" width="40.85546875" customWidth="1"/>
    <col min="1018" max="1018" width="40.28515625" customWidth="1"/>
    <col min="1019" max="1019" width="23.5703125" customWidth="1"/>
    <col min="1020" max="1020" width="11.42578125" customWidth="1"/>
    <col min="1021" max="1023" width="17" customWidth="1"/>
    <col min="1025" max="1025" width="8.85546875" customWidth="1"/>
    <col min="1026" max="1026" width="87.5703125" customWidth="1"/>
    <col min="1027" max="1027" width="42.28515625" customWidth="1"/>
    <col min="1028" max="1028" width="23.5703125" customWidth="1"/>
    <col min="1262" max="1262" width="65.5703125" customWidth="1"/>
    <col min="1263" max="1263" width="28.28515625" customWidth="1"/>
    <col min="1264" max="1264" width="24.85546875" customWidth="1"/>
    <col min="1265" max="1265" width="24.5703125" customWidth="1"/>
    <col min="1267" max="1267" width="15.85546875" customWidth="1"/>
    <col min="1271" max="1271" width="8.28515625" customWidth="1"/>
    <col min="1272" max="1272" width="93.28515625" customWidth="1"/>
    <col min="1273" max="1273" width="40.85546875" customWidth="1"/>
    <col min="1274" max="1274" width="40.28515625" customWidth="1"/>
    <col min="1275" max="1275" width="23.5703125" customWidth="1"/>
    <col min="1276" max="1276" width="11.42578125" customWidth="1"/>
    <col min="1277" max="1279" width="17" customWidth="1"/>
    <col min="1281" max="1281" width="8.85546875" customWidth="1"/>
    <col min="1282" max="1282" width="87.5703125" customWidth="1"/>
    <col min="1283" max="1283" width="42.28515625" customWidth="1"/>
    <col min="1284" max="1284" width="23.5703125" customWidth="1"/>
    <col min="1518" max="1518" width="65.5703125" customWidth="1"/>
    <col min="1519" max="1519" width="28.28515625" customWidth="1"/>
    <col min="1520" max="1520" width="24.85546875" customWidth="1"/>
    <col min="1521" max="1521" width="24.5703125" customWidth="1"/>
    <col min="1523" max="1523" width="15.85546875" customWidth="1"/>
    <col min="1527" max="1527" width="8.28515625" customWidth="1"/>
    <col min="1528" max="1528" width="93.28515625" customWidth="1"/>
    <col min="1529" max="1529" width="40.85546875" customWidth="1"/>
    <col min="1530" max="1530" width="40.28515625" customWidth="1"/>
    <col min="1531" max="1531" width="23.5703125" customWidth="1"/>
    <col min="1532" max="1532" width="11.42578125" customWidth="1"/>
    <col min="1533" max="1535" width="17" customWidth="1"/>
    <col min="1537" max="1537" width="8.85546875" customWidth="1"/>
    <col min="1538" max="1538" width="87.5703125" customWidth="1"/>
    <col min="1539" max="1539" width="42.28515625" customWidth="1"/>
    <col min="1540" max="1540" width="23.5703125" customWidth="1"/>
    <col min="1774" max="1774" width="65.5703125" customWidth="1"/>
    <col min="1775" max="1775" width="28.28515625" customWidth="1"/>
    <col min="1776" max="1776" width="24.85546875" customWidth="1"/>
    <col min="1777" max="1777" width="24.5703125" customWidth="1"/>
    <col min="1779" max="1779" width="15.85546875" customWidth="1"/>
    <col min="1783" max="1783" width="8.28515625" customWidth="1"/>
    <col min="1784" max="1784" width="93.28515625" customWidth="1"/>
    <col min="1785" max="1785" width="40.85546875" customWidth="1"/>
    <col min="1786" max="1786" width="40.28515625" customWidth="1"/>
    <col min="1787" max="1787" width="23.5703125" customWidth="1"/>
    <col min="1788" max="1788" width="11.42578125" customWidth="1"/>
    <col min="1789" max="1791" width="17" customWidth="1"/>
    <col min="1793" max="1793" width="8.85546875" customWidth="1"/>
    <col min="1794" max="1794" width="87.5703125" customWidth="1"/>
    <col min="1795" max="1795" width="42.28515625" customWidth="1"/>
    <col min="1796" max="1796" width="23.5703125" customWidth="1"/>
    <col min="2030" max="2030" width="65.5703125" customWidth="1"/>
    <col min="2031" max="2031" width="28.28515625" customWidth="1"/>
    <col min="2032" max="2032" width="24.85546875" customWidth="1"/>
    <col min="2033" max="2033" width="24.5703125" customWidth="1"/>
    <col min="2035" max="2035" width="15.85546875" customWidth="1"/>
    <col min="2039" max="2039" width="8.28515625" customWidth="1"/>
    <col min="2040" max="2040" width="93.28515625" customWidth="1"/>
    <col min="2041" max="2041" width="40.85546875" customWidth="1"/>
    <col min="2042" max="2042" width="40.28515625" customWidth="1"/>
    <col min="2043" max="2043" width="23.5703125" customWidth="1"/>
    <col min="2044" max="2044" width="11.42578125" customWidth="1"/>
    <col min="2045" max="2047" width="17" customWidth="1"/>
    <col min="2049" max="2049" width="8.85546875" customWidth="1"/>
    <col min="2050" max="2050" width="87.5703125" customWidth="1"/>
    <col min="2051" max="2051" width="42.28515625" customWidth="1"/>
    <col min="2052" max="2052" width="23.5703125" customWidth="1"/>
    <col min="2286" max="2286" width="65.5703125" customWidth="1"/>
    <col min="2287" max="2287" width="28.28515625" customWidth="1"/>
    <col min="2288" max="2288" width="24.85546875" customWidth="1"/>
    <col min="2289" max="2289" width="24.5703125" customWidth="1"/>
    <col min="2291" max="2291" width="15.85546875" customWidth="1"/>
    <col min="2295" max="2295" width="8.28515625" customWidth="1"/>
    <col min="2296" max="2296" width="93.28515625" customWidth="1"/>
    <col min="2297" max="2297" width="40.85546875" customWidth="1"/>
    <col min="2298" max="2298" width="40.28515625" customWidth="1"/>
    <col min="2299" max="2299" width="23.5703125" customWidth="1"/>
    <col min="2300" max="2300" width="11.42578125" customWidth="1"/>
    <col min="2301" max="2303" width="17" customWidth="1"/>
    <col min="2305" max="2305" width="8.85546875" customWidth="1"/>
    <col min="2306" max="2306" width="87.5703125" customWidth="1"/>
    <col min="2307" max="2307" width="42.28515625" customWidth="1"/>
    <col min="2308" max="2308" width="23.5703125" customWidth="1"/>
    <col min="2542" max="2542" width="65.5703125" customWidth="1"/>
    <col min="2543" max="2543" width="28.28515625" customWidth="1"/>
    <col min="2544" max="2544" width="24.85546875" customWidth="1"/>
    <col min="2545" max="2545" width="24.5703125" customWidth="1"/>
    <col min="2547" max="2547" width="15.85546875" customWidth="1"/>
    <col min="2551" max="2551" width="8.28515625" customWidth="1"/>
    <col min="2552" max="2552" width="93.28515625" customWidth="1"/>
    <col min="2553" max="2553" width="40.85546875" customWidth="1"/>
    <col min="2554" max="2554" width="40.28515625" customWidth="1"/>
    <col min="2555" max="2555" width="23.5703125" customWidth="1"/>
    <col min="2556" max="2556" width="11.42578125" customWidth="1"/>
    <col min="2557" max="2559" width="17" customWidth="1"/>
    <col min="2561" max="2561" width="8.85546875" customWidth="1"/>
    <col min="2562" max="2562" width="87.5703125" customWidth="1"/>
    <col min="2563" max="2563" width="42.28515625" customWidth="1"/>
    <col min="2564" max="2564" width="23.5703125" customWidth="1"/>
    <col min="2798" max="2798" width="65.5703125" customWidth="1"/>
    <col min="2799" max="2799" width="28.28515625" customWidth="1"/>
    <col min="2800" max="2800" width="24.85546875" customWidth="1"/>
    <col min="2801" max="2801" width="24.5703125" customWidth="1"/>
    <col min="2803" max="2803" width="15.85546875" customWidth="1"/>
    <col min="2807" max="2807" width="8.28515625" customWidth="1"/>
    <col min="2808" max="2808" width="93.28515625" customWidth="1"/>
    <col min="2809" max="2809" width="40.85546875" customWidth="1"/>
    <col min="2810" max="2810" width="40.28515625" customWidth="1"/>
    <col min="2811" max="2811" width="23.5703125" customWidth="1"/>
    <col min="2812" max="2812" width="11.42578125" customWidth="1"/>
    <col min="2813" max="2815" width="17" customWidth="1"/>
    <col min="2817" max="2817" width="8.85546875" customWidth="1"/>
    <col min="2818" max="2818" width="87.5703125" customWidth="1"/>
    <col min="2819" max="2819" width="42.28515625" customWidth="1"/>
    <col min="2820" max="2820" width="23.5703125" customWidth="1"/>
    <col min="3054" max="3054" width="65.5703125" customWidth="1"/>
    <col min="3055" max="3055" width="28.28515625" customWidth="1"/>
    <col min="3056" max="3056" width="24.85546875" customWidth="1"/>
    <col min="3057" max="3057" width="24.5703125" customWidth="1"/>
    <col min="3059" max="3059" width="15.85546875" customWidth="1"/>
    <col min="3063" max="3063" width="8.28515625" customWidth="1"/>
    <col min="3064" max="3064" width="93.28515625" customWidth="1"/>
    <col min="3065" max="3065" width="40.85546875" customWidth="1"/>
    <col min="3066" max="3066" width="40.28515625" customWidth="1"/>
    <col min="3067" max="3067" width="23.5703125" customWidth="1"/>
    <col min="3068" max="3068" width="11.42578125" customWidth="1"/>
    <col min="3069" max="3071" width="17" customWidth="1"/>
    <col min="3073" max="3073" width="8.85546875" customWidth="1"/>
    <col min="3074" max="3074" width="87.5703125" customWidth="1"/>
    <col min="3075" max="3075" width="42.28515625" customWidth="1"/>
    <col min="3076" max="3076" width="23.5703125" customWidth="1"/>
    <col min="3310" max="3310" width="65.5703125" customWidth="1"/>
    <col min="3311" max="3311" width="28.28515625" customWidth="1"/>
    <col min="3312" max="3312" width="24.85546875" customWidth="1"/>
    <col min="3313" max="3313" width="24.5703125" customWidth="1"/>
    <col min="3315" max="3315" width="15.85546875" customWidth="1"/>
    <col min="3319" max="3319" width="8.28515625" customWidth="1"/>
    <col min="3320" max="3320" width="93.28515625" customWidth="1"/>
    <col min="3321" max="3321" width="40.85546875" customWidth="1"/>
    <col min="3322" max="3322" width="40.28515625" customWidth="1"/>
    <col min="3323" max="3323" width="23.5703125" customWidth="1"/>
    <col min="3324" max="3324" width="11.42578125" customWidth="1"/>
    <col min="3325" max="3327" width="17" customWidth="1"/>
    <col min="3329" max="3329" width="8.85546875" customWidth="1"/>
    <col min="3330" max="3330" width="87.5703125" customWidth="1"/>
    <col min="3331" max="3331" width="42.28515625" customWidth="1"/>
    <col min="3332" max="3332" width="23.5703125" customWidth="1"/>
    <col min="3566" max="3566" width="65.5703125" customWidth="1"/>
    <col min="3567" max="3567" width="28.28515625" customWidth="1"/>
    <col min="3568" max="3568" width="24.85546875" customWidth="1"/>
    <col min="3569" max="3569" width="24.5703125" customWidth="1"/>
    <col min="3571" max="3571" width="15.85546875" customWidth="1"/>
    <col min="3575" max="3575" width="8.28515625" customWidth="1"/>
    <col min="3576" max="3576" width="93.28515625" customWidth="1"/>
    <col min="3577" max="3577" width="40.85546875" customWidth="1"/>
    <col min="3578" max="3578" width="40.28515625" customWidth="1"/>
    <col min="3579" max="3579" width="23.5703125" customWidth="1"/>
    <col min="3580" max="3580" width="11.42578125" customWidth="1"/>
    <col min="3581" max="3583" width="17" customWidth="1"/>
    <col min="3585" max="3585" width="8.85546875" customWidth="1"/>
    <col min="3586" max="3586" width="87.5703125" customWidth="1"/>
    <col min="3587" max="3587" width="42.28515625" customWidth="1"/>
    <col min="3588" max="3588" width="23.5703125" customWidth="1"/>
    <col min="3822" max="3822" width="65.5703125" customWidth="1"/>
    <col min="3823" max="3823" width="28.28515625" customWidth="1"/>
    <col min="3824" max="3824" width="24.85546875" customWidth="1"/>
    <col min="3825" max="3825" width="24.5703125" customWidth="1"/>
    <col min="3827" max="3827" width="15.85546875" customWidth="1"/>
    <col min="3831" max="3831" width="8.28515625" customWidth="1"/>
    <col min="3832" max="3832" width="93.28515625" customWidth="1"/>
    <col min="3833" max="3833" width="40.85546875" customWidth="1"/>
    <col min="3834" max="3834" width="40.28515625" customWidth="1"/>
    <col min="3835" max="3835" width="23.5703125" customWidth="1"/>
    <col min="3836" max="3836" width="11.42578125" customWidth="1"/>
    <col min="3837" max="3839" width="17" customWidth="1"/>
    <col min="3841" max="3841" width="8.85546875" customWidth="1"/>
    <col min="3842" max="3842" width="87.5703125" customWidth="1"/>
    <col min="3843" max="3843" width="42.28515625" customWidth="1"/>
    <col min="3844" max="3844" width="23.5703125" customWidth="1"/>
    <col min="4078" max="4078" width="65.5703125" customWidth="1"/>
    <col min="4079" max="4079" width="28.28515625" customWidth="1"/>
    <col min="4080" max="4080" width="24.85546875" customWidth="1"/>
    <col min="4081" max="4081" width="24.5703125" customWidth="1"/>
    <col min="4083" max="4083" width="15.85546875" customWidth="1"/>
    <col min="4087" max="4087" width="8.28515625" customWidth="1"/>
    <col min="4088" max="4088" width="93.28515625" customWidth="1"/>
    <col min="4089" max="4089" width="40.85546875" customWidth="1"/>
    <col min="4090" max="4090" width="40.28515625" customWidth="1"/>
    <col min="4091" max="4091" width="23.5703125" customWidth="1"/>
    <col min="4092" max="4092" width="11.42578125" customWidth="1"/>
    <col min="4093" max="4095" width="17" customWidth="1"/>
    <col min="4097" max="4097" width="8.85546875" customWidth="1"/>
    <col min="4098" max="4098" width="87.5703125" customWidth="1"/>
    <col min="4099" max="4099" width="42.28515625" customWidth="1"/>
    <col min="4100" max="4100" width="23.5703125" customWidth="1"/>
    <col min="4334" max="4334" width="65.5703125" customWidth="1"/>
    <col min="4335" max="4335" width="28.28515625" customWidth="1"/>
    <col min="4336" max="4336" width="24.85546875" customWidth="1"/>
    <col min="4337" max="4337" width="24.5703125" customWidth="1"/>
    <col min="4339" max="4339" width="15.85546875" customWidth="1"/>
    <col min="4343" max="4343" width="8.28515625" customWidth="1"/>
    <col min="4344" max="4344" width="93.28515625" customWidth="1"/>
    <col min="4345" max="4345" width="40.85546875" customWidth="1"/>
    <col min="4346" max="4346" width="40.28515625" customWidth="1"/>
    <col min="4347" max="4347" width="23.5703125" customWidth="1"/>
    <col min="4348" max="4348" width="11.42578125" customWidth="1"/>
    <col min="4349" max="4351" width="17" customWidth="1"/>
    <col min="4353" max="4353" width="8.85546875" customWidth="1"/>
    <col min="4354" max="4354" width="87.5703125" customWidth="1"/>
    <col min="4355" max="4355" width="42.28515625" customWidth="1"/>
    <col min="4356" max="4356" width="23.5703125" customWidth="1"/>
    <col min="4590" max="4590" width="65.5703125" customWidth="1"/>
    <col min="4591" max="4591" width="28.28515625" customWidth="1"/>
    <col min="4592" max="4592" width="24.85546875" customWidth="1"/>
    <col min="4593" max="4593" width="24.5703125" customWidth="1"/>
    <col min="4595" max="4595" width="15.85546875" customWidth="1"/>
    <col min="4599" max="4599" width="8.28515625" customWidth="1"/>
    <col min="4600" max="4600" width="93.28515625" customWidth="1"/>
    <col min="4601" max="4601" width="40.85546875" customWidth="1"/>
    <col min="4602" max="4602" width="40.28515625" customWidth="1"/>
    <col min="4603" max="4603" width="23.5703125" customWidth="1"/>
    <col min="4604" max="4604" width="11.42578125" customWidth="1"/>
    <col min="4605" max="4607" width="17" customWidth="1"/>
    <col min="4609" max="4609" width="8.85546875" customWidth="1"/>
    <col min="4610" max="4610" width="87.5703125" customWidth="1"/>
    <col min="4611" max="4611" width="42.28515625" customWidth="1"/>
    <col min="4612" max="4612" width="23.5703125" customWidth="1"/>
    <col min="4846" max="4846" width="65.5703125" customWidth="1"/>
    <col min="4847" max="4847" width="28.28515625" customWidth="1"/>
    <col min="4848" max="4848" width="24.85546875" customWidth="1"/>
    <col min="4849" max="4849" width="24.5703125" customWidth="1"/>
    <col min="4851" max="4851" width="15.85546875" customWidth="1"/>
    <col min="4855" max="4855" width="8.28515625" customWidth="1"/>
    <col min="4856" max="4856" width="93.28515625" customWidth="1"/>
    <col min="4857" max="4857" width="40.85546875" customWidth="1"/>
    <col min="4858" max="4858" width="40.28515625" customWidth="1"/>
    <col min="4859" max="4859" width="23.5703125" customWidth="1"/>
    <col min="4860" max="4860" width="11.42578125" customWidth="1"/>
    <col min="4861" max="4863" width="17" customWidth="1"/>
    <col min="4865" max="4865" width="8.85546875" customWidth="1"/>
    <col min="4866" max="4866" width="87.5703125" customWidth="1"/>
    <col min="4867" max="4867" width="42.28515625" customWidth="1"/>
    <col min="4868" max="4868" width="23.5703125" customWidth="1"/>
    <col min="5102" max="5102" width="65.5703125" customWidth="1"/>
    <col min="5103" max="5103" width="28.28515625" customWidth="1"/>
    <col min="5104" max="5104" width="24.85546875" customWidth="1"/>
    <col min="5105" max="5105" width="24.5703125" customWidth="1"/>
    <col min="5107" max="5107" width="15.85546875" customWidth="1"/>
    <col min="5111" max="5111" width="8.28515625" customWidth="1"/>
    <col min="5112" max="5112" width="93.28515625" customWidth="1"/>
    <col min="5113" max="5113" width="40.85546875" customWidth="1"/>
    <col min="5114" max="5114" width="40.28515625" customWidth="1"/>
    <col min="5115" max="5115" width="23.5703125" customWidth="1"/>
    <col min="5116" max="5116" width="11.42578125" customWidth="1"/>
    <col min="5117" max="5119" width="17" customWidth="1"/>
    <col min="5121" max="5121" width="8.85546875" customWidth="1"/>
    <col min="5122" max="5122" width="87.5703125" customWidth="1"/>
    <col min="5123" max="5123" width="42.28515625" customWidth="1"/>
    <col min="5124" max="5124" width="23.5703125" customWidth="1"/>
    <col min="5358" max="5358" width="65.5703125" customWidth="1"/>
    <col min="5359" max="5359" width="28.28515625" customWidth="1"/>
    <col min="5360" max="5360" width="24.85546875" customWidth="1"/>
    <col min="5361" max="5361" width="24.5703125" customWidth="1"/>
    <col min="5363" max="5363" width="15.85546875" customWidth="1"/>
    <col min="5367" max="5367" width="8.28515625" customWidth="1"/>
    <col min="5368" max="5368" width="93.28515625" customWidth="1"/>
    <col min="5369" max="5369" width="40.85546875" customWidth="1"/>
    <col min="5370" max="5370" width="40.28515625" customWidth="1"/>
    <col min="5371" max="5371" width="23.5703125" customWidth="1"/>
    <col min="5372" max="5372" width="11.42578125" customWidth="1"/>
    <col min="5373" max="5375" width="17" customWidth="1"/>
    <col min="5377" max="5377" width="8.85546875" customWidth="1"/>
    <col min="5378" max="5378" width="87.5703125" customWidth="1"/>
    <col min="5379" max="5379" width="42.28515625" customWidth="1"/>
    <col min="5380" max="5380" width="23.5703125" customWidth="1"/>
    <col min="5614" max="5614" width="65.5703125" customWidth="1"/>
    <col min="5615" max="5615" width="28.28515625" customWidth="1"/>
    <col min="5616" max="5616" width="24.85546875" customWidth="1"/>
    <col min="5617" max="5617" width="24.5703125" customWidth="1"/>
    <col min="5619" max="5619" width="15.85546875" customWidth="1"/>
    <col min="5623" max="5623" width="8.28515625" customWidth="1"/>
    <col min="5624" max="5624" width="93.28515625" customWidth="1"/>
    <col min="5625" max="5625" width="40.85546875" customWidth="1"/>
    <col min="5626" max="5626" width="40.28515625" customWidth="1"/>
    <col min="5627" max="5627" width="23.5703125" customWidth="1"/>
    <col min="5628" max="5628" width="11.42578125" customWidth="1"/>
    <col min="5629" max="5631" width="17" customWidth="1"/>
    <col min="5633" max="5633" width="8.85546875" customWidth="1"/>
    <col min="5634" max="5634" width="87.5703125" customWidth="1"/>
    <col min="5635" max="5635" width="42.28515625" customWidth="1"/>
    <col min="5636" max="5636" width="23.5703125" customWidth="1"/>
    <col min="5870" max="5870" width="65.5703125" customWidth="1"/>
    <col min="5871" max="5871" width="28.28515625" customWidth="1"/>
    <col min="5872" max="5872" width="24.85546875" customWidth="1"/>
    <col min="5873" max="5873" width="24.5703125" customWidth="1"/>
    <col min="5875" max="5875" width="15.85546875" customWidth="1"/>
    <col min="5879" max="5879" width="8.28515625" customWidth="1"/>
    <col min="5880" max="5880" width="93.28515625" customWidth="1"/>
    <col min="5881" max="5881" width="40.85546875" customWidth="1"/>
    <col min="5882" max="5882" width="40.28515625" customWidth="1"/>
    <col min="5883" max="5883" width="23.5703125" customWidth="1"/>
    <col min="5884" max="5884" width="11.42578125" customWidth="1"/>
    <col min="5885" max="5887" width="17" customWidth="1"/>
    <col min="5889" max="5889" width="8.85546875" customWidth="1"/>
    <col min="5890" max="5890" width="87.5703125" customWidth="1"/>
    <col min="5891" max="5891" width="42.28515625" customWidth="1"/>
    <col min="5892" max="5892" width="23.5703125" customWidth="1"/>
    <col min="6126" max="6126" width="65.5703125" customWidth="1"/>
    <col min="6127" max="6127" width="28.28515625" customWidth="1"/>
    <col min="6128" max="6128" width="24.85546875" customWidth="1"/>
    <col min="6129" max="6129" width="24.5703125" customWidth="1"/>
    <col min="6131" max="6131" width="15.85546875" customWidth="1"/>
    <col min="6135" max="6135" width="8.28515625" customWidth="1"/>
    <col min="6136" max="6136" width="93.28515625" customWidth="1"/>
    <col min="6137" max="6137" width="40.85546875" customWidth="1"/>
    <col min="6138" max="6138" width="40.28515625" customWidth="1"/>
    <col min="6139" max="6139" width="23.5703125" customWidth="1"/>
    <col min="6140" max="6140" width="11.42578125" customWidth="1"/>
    <col min="6141" max="6143" width="17" customWidth="1"/>
    <col min="6145" max="6145" width="8.85546875" customWidth="1"/>
    <col min="6146" max="6146" width="87.5703125" customWidth="1"/>
    <col min="6147" max="6147" width="42.28515625" customWidth="1"/>
    <col min="6148" max="6148" width="23.5703125" customWidth="1"/>
    <col min="6382" max="6382" width="65.5703125" customWidth="1"/>
    <col min="6383" max="6383" width="28.28515625" customWidth="1"/>
    <col min="6384" max="6384" width="24.85546875" customWidth="1"/>
    <col min="6385" max="6385" width="24.5703125" customWidth="1"/>
    <col min="6387" max="6387" width="15.85546875" customWidth="1"/>
    <col min="6391" max="6391" width="8.28515625" customWidth="1"/>
    <col min="6392" max="6392" width="93.28515625" customWidth="1"/>
    <col min="6393" max="6393" width="40.85546875" customWidth="1"/>
    <col min="6394" max="6394" width="40.28515625" customWidth="1"/>
    <col min="6395" max="6395" width="23.5703125" customWidth="1"/>
    <col min="6396" max="6396" width="11.42578125" customWidth="1"/>
    <col min="6397" max="6399" width="17" customWidth="1"/>
    <col min="6401" max="6401" width="8.85546875" customWidth="1"/>
    <col min="6402" max="6402" width="87.5703125" customWidth="1"/>
    <col min="6403" max="6403" width="42.28515625" customWidth="1"/>
    <col min="6404" max="6404" width="23.5703125" customWidth="1"/>
    <col min="6638" max="6638" width="65.5703125" customWidth="1"/>
    <col min="6639" max="6639" width="28.28515625" customWidth="1"/>
    <col min="6640" max="6640" width="24.85546875" customWidth="1"/>
    <col min="6641" max="6641" width="24.5703125" customWidth="1"/>
    <col min="6643" max="6643" width="15.85546875" customWidth="1"/>
    <col min="6647" max="6647" width="8.28515625" customWidth="1"/>
    <col min="6648" max="6648" width="93.28515625" customWidth="1"/>
    <col min="6649" max="6649" width="40.85546875" customWidth="1"/>
    <col min="6650" max="6650" width="40.28515625" customWidth="1"/>
    <col min="6651" max="6651" width="23.5703125" customWidth="1"/>
    <col min="6652" max="6652" width="11.42578125" customWidth="1"/>
    <col min="6653" max="6655" width="17" customWidth="1"/>
    <col min="6657" max="6657" width="8.85546875" customWidth="1"/>
    <col min="6658" max="6658" width="87.5703125" customWidth="1"/>
    <col min="6659" max="6659" width="42.28515625" customWidth="1"/>
    <col min="6660" max="6660" width="23.5703125" customWidth="1"/>
    <col min="6894" max="6894" width="65.5703125" customWidth="1"/>
    <col min="6895" max="6895" width="28.28515625" customWidth="1"/>
    <col min="6896" max="6896" width="24.85546875" customWidth="1"/>
    <col min="6897" max="6897" width="24.5703125" customWidth="1"/>
    <col min="6899" max="6899" width="15.85546875" customWidth="1"/>
    <col min="6903" max="6903" width="8.28515625" customWidth="1"/>
    <col min="6904" max="6904" width="93.28515625" customWidth="1"/>
    <col min="6905" max="6905" width="40.85546875" customWidth="1"/>
    <col min="6906" max="6906" width="40.28515625" customWidth="1"/>
    <col min="6907" max="6907" width="23.5703125" customWidth="1"/>
    <col min="6908" max="6908" width="11.42578125" customWidth="1"/>
    <col min="6909" max="6911" width="17" customWidth="1"/>
    <col min="6913" max="6913" width="8.85546875" customWidth="1"/>
    <col min="6914" max="6914" width="87.5703125" customWidth="1"/>
    <col min="6915" max="6915" width="42.28515625" customWidth="1"/>
    <col min="6916" max="6916" width="23.5703125" customWidth="1"/>
    <col min="7150" max="7150" width="65.5703125" customWidth="1"/>
    <col min="7151" max="7151" width="28.28515625" customWidth="1"/>
    <col min="7152" max="7152" width="24.85546875" customWidth="1"/>
    <col min="7153" max="7153" width="24.5703125" customWidth="1"/>
    <col min="7155" max="7155" width="15.85546875" customWidth="1"/>
    <col min="7159" max="7159" width="8.28515625" customWidth="1"/>
    <col min="7160" max="7160" width="93.28515625" customWidth="1"/>
    <col min="7161" max="7161" width="40.85546875" customWidth="1"/>
    <col min="7162" max="7162" width="40.28515625" customWidth="1"/>
    <col min="7163" max="7163" width="23.5703125" customWidth="1"/>
    <col min="7164" max="7164" width="11.42578125" customWidth="1"/>
    <col min="7165" max="7167" width="17" customWidth="1"/>
    <col min="7169" max="7169" width="8.85546875" customWidth="1"/>
    <col min="7170" max="7170" width="87.5703125" customWidth="1"/>
    <col min="7171" max="7171" width="42.28515625" customWidth="1"/>
    <col min="7172" max="7172" width="23.5703125" customWidth="1"/>
    <col min="7406" max="7406" width="65.5703125" customWidth="1"/>
    <col min="7407" max="7407" width="28.28515625" customWidth="1"/>
    <col min="7408" max="7408" width="24.85546875" customWidth="1"/>
    <col min="7409" max="7409" width="24.5703125" customWidth="1"/>
    <col min="7411" max="7411" width="15.85546875" customWidth="1"/>
    <col min="7415" max="7415" width="8.28515625" customWidth="1"/>
    <col min="7416" max="7416" width="93.28515625" customWidth="1"/>
    <col min="7417" max="7417" width="40.85546875" customWidth="1"/>
    <col min="7418" max="7418" width="40.28515625" customWidth="1"/>
    <col min="7419" max="7419" width="23.5703125" customWidth="1"/>
    <col min="7420" max="7420" width="11.42578125" customWidth="1"/>
    <col min="7421" max="7423" width="17" customWidth="1"/>
    <col min="7425" max="7425" width="8.85546875" customWidth="1"/>
    <col min="7426" max="7426" width="87.5703125" customWidth="1"/>
    <col min="7427" max="7427" width="42.28515625" customWidth="1"/>
    <col min="7428" max="7428" width="23.5703125" customWidth="1"/>
    <col min="7662" max="7662" width="65.5703125" customWidth="1"/>
    <col min="7663" max="7663" width="28.28515625" customWidth="1"/>
    <col min="7664" max="7664" width="24.85546875" customWidth="1"/>
    <col min="7665" max="7665" width="24.5703125" customWidth="1"/>
    <col min="7667" max="7667" width="15.85546875" customWidth="1"/>
    <col min="7671" max="7671" width="8.28515625" customWidth="1"/>
    <col min="7672" max="7672" width="93.28515625" customWidth="1"/>
    <col min="7673" max="7673" width="40.85546875" customWidth="1"/>
    <col min="7674" max="7674" width="40.28515625" customWidth="1"/>
    <col min="7675" max="7675" width="23.5703125" customWidth="1"/>
    <col min="7676" max="7676" width="11.42578125" customWidth="1"/>
    <col min="7677" max="7679" width="17" customWidth="1"/>
    <col min="7681" max="7681" width="8.85546875" customWidth="1"/>
    <col min="7682" max="7682" width="87.5703125" customWidth="1"/>
    <col min="7683" max="7683" width="42.28515625" customWidth="1"/>
    <col min="7684" max="7684" width="23.5703125" customWidth="1"/>
    <col min="7918" max="7918" width="65.5703125" customWidth="1"/>
    <col min="7919" max="7919" width="28.28515625" customWidth="1"/>
    <col min="7920" max="7920" width="24.85546875" customWidth="1"/>
    <col min="7921" max="7921" width="24.5703125" customWidth="1"/>
    <col min="7923" max="7923" width="15.85546875" customWidth="1"/>
    <col min="7927" max="7927" width="8.28515625" customWidth="1"/>
    <col min="7928" max="7928" width="93.28515625" customWidth="1"/>
    <col min="7929" max="7929" width="40.85546875" customWidth="1"/>
    <col min="7930" max="7930" width="40.28515625" customWidth="1"/>
    <col min="7931" max="7931" width="23.5703125" customWidth="1"/>
    <col min="7932" max="7932" width="11.42578125" customWidth="1"/>
    <col min="7933" max="7935" width="17" customWidth="1"/>
    <col min="7937" max="7937" width="8.85546875" customWidth="1"/>
    <col min="7938" max="7938" width="87.5703125" customWidth="1"/>
    <col min="7939" max="7939" width="42.28515625" customWidth="1"/>
    <col min="7940" max="7940" width="23.5703125" customWidth="1"/>
    <col min="8174" max="8174" width="65.5703125" customWidth="1"/>
    <col min="8175" max="8175" width="28.28515625" customWidth="1"/>
    <col min="8176" max="8176" width="24.85546875" customWidth="1"/>
    <col min="8177" max="8177" width="24.5703125" customWidth="1"/>
    <col min="8179" max="8179" width="15.85546875" customWidth="1"/>
    <col min="8183" max="8183" width="8.28515625" customWidth="1"/>
    <col min="8184" max="8184" width="93.28515625" customWidth="1"/>
    <col min="8185" max="8185" width="40.85546875" customWidth="1"/>
    <col min="8186" max="8186" width="40.28515625" customWidth="1"/>
    <col min="8187" max="8187" width="23.5703125" customWidth="1"/>
    <col min="8188" max="8188" width="11.42578125" customWidth="1"/>
    <col min="8189" max="8191" width="17" customWidth="1"/>
    <col min="8193" max="8193" width="8.85546875" customWidth="1"/>
    <col min="8194" max="8194" width="87.5703125" customWidth="1"/>
    <col min="8195" max="8195" width="42.28515625" customWidth="1"/>
    <col min="8196" max="8196" width="23.5703125" customWidth="1"/>
    <col min="8430" max="8430" width="65.5703125" customWidth="1"/>
    <col min="8431" max="8431" width="28.28515625" customWidth="1"/>
    <col min="8432" max="8432" width="24.85546875" customWidth="1"/>
    <col min="8433" max="8433" width="24.5703125" customWidth="1"/>
    <col min="8435" max="8435" width="15.85546875" customWidth="1"/>
    <col min="8439" max="8439" width="8.28515625" customWidth="1"/>
    <col min="8440" max="8440" width="93.28515625" customWidth="1"/>
    <col min="8441" max="8441" width="40.85546875" customWidth="1"/>
    <col min="8442" max="8442" width="40.28515625" customWidth="1"/>
    <col min="8443" max="8443" width="23.5703125" customWidth="1"/>
    <col min="8444" max="8444" width="11.42578125" customWidth="1"/>
    <col min="8445" max="8447" width="17" customWidth="1"/>
    <col min="8449" max="8449" width="8.85546875" customWidth="1"/>
    <col min="8450" max="8450" width="87.5703125" customWidth="1"/>
    <col min="8451" max="8451" width="42.28515625" customWidth="1"/>
    <col min="8452" max="8452" width="23.5703125" customWidth="1"/>
    <col min="8686" max="8686" width="65.5703125" customWidth="1"/>
    <col min="8687" max="8687" width="28.28515625" customWidth="1"/>
    <col min="8688" max="8688" width="24.85546875" customWidth="1"/>
    <col min="8689" max="8689" width="24.5703125" customWidth="1"/>
    <col min="8691" max="8691" width="15.85546875" customWidth="1"/>
    <col min="8695" max="8695" width="8.28515625" customWidth="1"/>
    <col min="8696" max="8696" width="93.28515625" customWidth="1"/>
    <col min="8697" max="8697" width="40.85546875" customWidth="1"/>
    <col min="8698" max="8698" width="40.28515625" customWidth="1"/>
    <col min="8699" max="8699" width="23.5703125" customWidth="1"/>
    <col min="8700" max="8700" width="11.42578125" customWidth="1"/>
    <col min="8701" max="8703" width="17" customWidth="1"/>
    <col min="8705" max="8705" width="8.85546875" customWidth="1"/>
    <col min="8706" max="8706" width="87.5703125" customWidth="1"/>
    <col min="8707" max="8707" width="42.28515625" customWidth="1"/>
    <col min="8708" max="8708" width="23.5703125" customWidth="1"/>
    <col min="8942" max="8942" width="65.5703125" customWidth="1"/>
    <col min="8943" max="8943" width="28.28515625" customWidth="1"/>
    <col min="8944" max="8944" width="24.85546875" customWidth="1"/>
    <col min="8945" max="8945" width="24.5703125" customWidth="1"/>
    <col min="8947" max="8947" width="15.85546875" customWidth="1"/>
    <col min="8951" max="8951" width="8.28515625" customWidth="1"/>
    <col min="8952" max="8952" width="93.28515625" customWidth="1"/>
    <col min="8953" max="8953" width="40.85546875" customWidth="1"/>
    <col min="8954" max="8954" width="40.28515625" customWidth="1"/>
    <col min="8955" max="8955" width="23.5703125" customWidth="1"/>
    <col min="8956" max="8956" width="11.42578125" customWidth="1"/>
    <col min="8957" max="8959" width="17" customWidth="1"/>
    <col min="8961" max="8961" width="8.85546875" customWidth="1"/>
    <col min="8962" max="8962" width="87.5703125" customWidth="1"/>
    <col min="8963" max="8963" width="42.28515625" customWidth="1"/>
    <col min="8964" max="8964" width="23.5703125" customWidth="1"/>
    <col min="9198" max="9198" width="65.5703125" customWidth="1"/>
    <col min="9199" max="9199" width="28.28515625" customWidth="1"/>
    <col min="9200" max="9200" width="24.85546875" customWidth="1"/>
    <col min="9201" max="9201" width="24.5703125" customWidth="1"/>
    <col min="9203" max="9203" width="15.85546875" customWidth="1"/>
    <col min="9207" max="9207" width="8.28515625" customWidth="1"/>
    <col min="9208" max="9208" width="93.28515625" customWidth="1"/>
    <col min="9209" max="9209" width="40.85546875" customWidth="1"/>
    <col min="9210" max="9210" width="40.28515625" customWidth="1"/>
    <col min="9211" max="9211" width="23.5703125" customWidth="1"/>
    <col min="9212" max="9212" width="11.42578125" customWidth="1"/>
    <col min="9213" max="9215" width="17" customWidth="1"/>
    <col min="9217" max="9217" width="8.85546875" customWidth="1"/>
    <col min="9218" max="9218" width="87.5703125" customWidth="1"/>
    <col min="9219" max="9219" width="42.28515625" customWidth="1"/>
    <col min="9220" max="9220" width="23.5703125" customWidth="1"/>
    <col min="9454" max="9454" width="65.5703125" customWidth="1"/>
    <col min="9455" max="9455" width="28.28515625" customWidth="1"/>
    <col min="9456" max="9456" width="24.85546875" customWidth="1"/>
    <col min="9457" max="9457" width="24.5703125" customWidth="1"/>
    <col min="9459" max="9459" width="15.85546875" customWidth="1"/>
    <col min="9463" max="9463" width="8.28515625" customWidth="1"/>
    <col min="9464" max="9464" width="93.28515625" customWidth="1"/>
    <col min="9465" max="9465" width="40.85546875" customWidth="1"/>
    <col min="9466" max="9466" width="40.28515625" customWidth="1"/>
    <col min="9467" max="9467" width="23.5703125" customWidth="1"/>
    <col min="9468" max="9468" width="11.42578125" customWidth="1"/>
    <col min="9469" max="9471" width="17" customWidth="1"/>
    <col min="9473" max="9473" width="8.85546875" customWidth="1"/>
    <col min="9474" max="9474" width="87.5703125" customWidth="1"/>
    <col min="9475" max="9475" width="42.28515625" customWidth="1"/>
    <col min="9476" max="9476" width="23.5703125" customWidth="1"/>
    <col min="9710" max="9710" width="65.5703125" customWidth="1"/>
    <col min="9711" max="9711" width="28.28515625" customWidth="1"/>
    <col min="9712" max="9712" width="24.85546875" customWidth="1"/>
    <col min="9713" max="9713" width="24.5703125" customWidth="1"/>
    <col min="9715" max="9715" width="15.85546875" customWidth="1"/>
    <col min="9719" max="9719" width="8.28515625" customWidth="1"/>
    <col min="9720" max="9720" width="93.28515625" customWidth="1"/>
    <col min="9721" max="9721" width="40.85546875" customWidth="1"/>
    <col min="9722" max="9722" width="40.28515625" customWidth="1"/>
    <col min="9723" max="9723" width="23.5703125" customWidth="1"/>
    <col min="9724" max="9724" width="11.42578125" customWidth="1"/>
    <col min="9725" max="9727" width="17" customWidth="1"/>
    <col min="9729" max="9729" width="8.85546875" customWidth="1"/>
    <col min="9730" max="9730" width="87.5703125" customWidth="1"/>
    <col min="9731" max="9731" width="42.28515625" customWidth="1"/>
    <col min="9732" max="9732" width="23.5703125" customWidth="1"/>
    <col min="9966" max="9966" width="65.5703125" customWidth="1"/>
    <col min="9967" max="9967" width="28.28515625" customWidth="1"/>
    <col min="9968" max="9968" width="24.85546875" customWidth="1"/>
    <col min="9969" max="9969" width="24.5703125" customWidth="1"/>
    <col min="9971" max="9971" width="15.85546875" customWidth="1"/>
    <col min="9975" max="9975" width="8.28515625" customWidth="1"/>
    <col min="9976" max="9976" width="93.28515625" customWidth="1"/>
    <col min="9977" max="9977" width="40.85546875" customWidth="1"/>
    <col min="9978" max="9978" width="40.28515625" customWidth="1"/>
    <col min="9979" max="9979" width="23.5703125" customWidth="1"/>
    <col min="9980" max="9980" width="11.42578125" customWidth="1"/>
    <col min="9981" max="9983" width="17" customWidth="1"/>
    <col min="9985" max="9985" width="8.85546875" customWidth="1"/>
    <col min="9986" max="9986" width="87.5703125" customWidth="1"/>
    <col min="9987" max="9987" width="42.28515625" customWidth="1"/>
    <col min="9988" max="9988" width="23.5703125" customWidth="1"/>
    <col min="10222" max="10222" width="65.5703125" customWidth="1"/>
    <col min="10223" max="10223" width="28.28515625" customWidth="1"/>
    <col min="10224" max="10224" width="24.85546875" customWidth="1"/>
    <col min="10225" max="10225" width="24.5703125" customWidth="1"/>
    <col min="10227" max="10227" width="15.85546875" customWidth="1"/>
    <col min="10231" max="10231" width="8.28515625" customWidth="1"/>
    <col min="10232" max="10232" width="93.28515625" customWidth="1"/>
    <col min="10233" max="10233" width="40.85546875" customWidth="1"/>
    <col min="10234" max="10234" width="40.28515625" customWidth="1"/>
    <col min="10235" max="10235" width="23.5703125" customWidth="1"/>
    <col min="10236" max="10236" width="11.42578125" customWidth="1"/>
    <col min="10237" max="10239" width="17" customWidth="1"/>
    <col min="10241" max="10241" width="8.85546875" customWidth="1"/>
    <col min="10242" max="10242" width="87.5703125" customWidth="1"/>
    <col min="10243" max="10243" width="42.28515625" customWidth="1"/>
    <col min="10244" max="10244" width="23.5703125" customWidth="1"/>
    <col min="10478" max="10478" width="65.5703125" customWidth="1"/>
    <col min="10479" max="10479" width="28.28515625" customWidth="1"/>
    <col min="10480" max="10480" width="24.85546875" customWidth="1"/>
    <col min="10481" max="10481" width="24.5703125" customWidth="1"/>
    <col min="10483" max="10483" width="15.85546875" customWidth="1"/>
    <col min="10487" max="10487" width="8.28515625" customWidth="1"/>
    <col min="10488" max="10488" width="93.28515625" customWidth="1"/>
    <col min="10489" max="10489" width="40.85546875" customWidth="1"/>
    <col min="10490" max="10490" width="40.28515625" customWidth="1"/>
    <col min="10491" max="10491" width="23.5703125" customWidth="1"/>
    <col min="10492" max="10492" width="11.42578125" customWidth="1"/>
    <col min="10493" max="10495" width="17" customWidth="1"/>
    <col min="10497" max="10497" width="8.85546875" customWidth="1"/>
    <col min="10498" max="10498" width="87.5703125" customWidth="1"/>
    <col min="10499" max="10499" width="42.28515625" customWidth="1"/>
    <col min="10500" max="10500" width="23.5703125" customWidth="1"/>
    <col min="10734" max="10734" width="65.5703125" customWidth="1"/>
    <col min="10735" max="10735" width="28.28515625" customWidth="1"/>
    <col min="10736" max="10736" width="24.85546875" customWidth="1"/>
    <col min="10737" max="10737" width="24.5703125" customWidth="1"/>
    <col min="10739" max="10739" width="15.85546875" customWidth="1"/>
    <col min="10743" max="10743" width="8.28515625" customWidth="1"/>
    <col min="10744" max="10744" width="93.28515625" customWidth="1"/>
    <col min="10745" max="10745" width="40.85546875" customWidth="1"/>
    <col min="10746" max="10746" width="40.28515625" customWidth="1"/>
    <col min="10747" max="10747" width="23.5703125" customWidth="1"/>
    <col min="10748" max="10748" width="11.42578125" customWidth="1"/>
    <col min="10749" max="10751" width="17" customWidth="1"/>
    <col min="10753" max="10753" width="8.85546875" customWidth="1"/>
    <col min="10754" max="10754" width="87.5703125" customWidth="1"/>
    <col min="10755" max="10755" width="42.28515625" customWidth="1"/>
    <col min="10756" max="10756" width="23.5703125" customWidth="1"/>
    <col min="10990" max="10990" width="65.5703125" customWidth="1"/>
    <col min="10991" max="10991" width="28.28515625" customWidth="1"/>
    <col min="10992" max="10992" width="24.85546875" customWidth="1"/>
    <col min="10993" max="10993" width="24.5703125" customWidth="1"/>
    <col min="10995" max="10995" width="15.85546875" customWidth="1"/>
    <col min="10999" max="10999" width="8.28515625" customWidth="1"/>
    <col min="11000" max="11000" width="93.28515625" customWidth="1"/>
    <col min="11001" max="11001" width="40.85546875" customWidth="1"/>
    <col min="11002" max="11002" width="40.28515625" customWidth="1"/>
    <col min="11003" max="11003" width="23.5703125" customWidth="1"/>
    <col min="11004" max="11004" width="11.42578125" customWidth="1"/>
    <col min="11005" max="11007" width="17" customWidth="1"/>
    <col min="11009" max="11009" width="8.85546875" customWidth="1"/>
    <col min="11010" max="11010" width="87.5703125" customWidth="1"/>
    <col min="11011" max="11011" width="42.28515625" customWidth="1"/>
    <col min="11012" max="11012" width="23.5703125" customWidth="1"/>
    <col min="11246" max="11246" width="65.5703125" customWidth="1"/>
    <col min="11247" max="11247" width="28.28515625" customWidth="1"/>
    <col min="11248" max="11248" width="24.85546875" customWidth="1"/>
    <col min="11249" max="11249" width="24.5703125" customWidth="1"/>
    <col min="11251" max="11251" width="15.85546875" customWidth="1"/>
    <col min="11255" max="11255" width="8.28515625" customWidth="1"/>
    <col min="11256" max="11256" width="93.28515625" customWidth="1"/>
    <col min="11257" max="11257" width="40.85546875" customWidth="1"/>
    <col min="11258" max="11258" width="40.28515625" customWidth="1"/>
    <col min="11259" max="11259" width="23.5703125" customWidth="1"/>
    <col min="11260" max="11260" width="11.42578125" customWidth="1"/>
    <col min="11261" max="11263" width="17" customWidth="1"/>
    <col min="11265" max="11265" width="8.85546875" customWidth="1"/>
    <col min="11266" max="11266" width="87.5703125" customWidth="1"/>
    <col min="11267" max="11267" width="42.28515625" customWidth="1"/>
    <col min="11268" max="11268" width="23.5703125" customWidth="1"/>
    <col min="11502" max="11502" width="65.5703125" customWidth="1"/>
    <col min="11503" max="11503" width="28.28515625" customWidth="1"/>
    <col min="11504" max="11504" width="24.85546875" customWidth="1"/>
    <col min="11505" max="11505" width="24.5703125" customWidth="1"/>
    <col min="11507" max="11507" width="15.85546875" customWidth="1"/>
    <col min="11511" max="11511" width="8.28515625" customWidth="1"/>
    <col min="11512" max="11512" width="93.28515625" customWidth="1"/>
    <col min="11513" max="11513" width="40.85546875" customWidth="1"/>
    <col min="11514" max="11514" width="40.28515625" customWidth="1"/>
    <col min="11515" max="11515" width="23.5703125" customWidth="1"/>
    <col min="11516" max="11516" width="11.42578125" customWidth="1"/>
    <col min="11517" max="11519" width="17" customWidth="1"/>
    <col min="11521" max="11521" width="8.85546875" customWidth="1"/>
    <col min="11522" max="11522" width="87.5703125" customWidth="1"/>
    <col min="11523" max="11523" width="42.28515625" customWidth="1"/>
    <col min="11524" max="11524" width="23.5703125" customWidth="1"/>
    <col min="11758" max="11758" width="65.5703125" customWidth="1"/>
    <col min="11759" max="11759" width="28.28515625" customWidth="1"/>
    <col min="11760" max="11760" width="24.85546875" customWidth="1"/>
    <col min="11761" max="11761" width="24.5703125" customWidth="1"/>
    <col min="11763" max="11763" width="15.85546875" customWidth="1"/>
    <col min="11767" max="11767" width="8.28515625" customWidth="1"/>
    <col min="11768" max="11768" width="93.28515625" customWidth="1"/>
    <col min="11769" max="11769" width="40.85546875" customWidth="1"/>
    <col min="11770" max="11770" width="40.28515625" customWidth="1"/>
    <col min="11771" max="11771" width="23.5703125" customWidth="1"/>
    <col min="11772" max="11772" width="11.42578125" customWidth="1"/>
    <col min="11773" max="11775" width="17" customWidth="1"/>
    <col min="11777" max="11777" width="8.85546875" customWidth="1"/>
    <col min="11778" max="11778" width="87.5703125" customWidth="1"/>
    <col min="11779" max="11779" width="42.28515625" customWidth="1"/>
    <col min="11780" max="11780" width="23.5703125" customWidth="1"/>
    <col min="12014" max="12014" width="65.5703125" customWidth="1"/>
    <col min="12015" max="12015" width="28.28515625" customWidth="1"/>
    <col min="12016" max="12016" width="24.85546875" customWidth="1"/>
    <col min="12017" max="12017" width="24.5703125" customWidth="1"/>
    <col min="12019" max="12019" width="15.85546875" customWidth="1"/>
    <col min="12023" max="12023" width="8.28515625" customWidth="1"/>
    <col min="12024" max="12024" width="93.28515625" customWidth="1"/>
    <col min="12025" max="12025" width="40.85546875" customWidth="1"/>
    <col min="12026" max="12026" width="40.28515625" customWidth="1"/>
    <col min="12027" max="12027" width="23.5703125" customWidth="1"/>
    <col min="12028" max="12028" width="11.42578125" customWidth="1"/>
    <col min="12029" max="12031" width="17" customWidth="1"/>
    <col min="12033" max="12033" width="8.85546875" customWidth="1"/>
    <col min="12034" max="12034" width="87.5703125" customWidth="1"/>
    <col min="12035" max="12035" width="42.28515625" customWidth="1"/>
    <col min="12036" max="12036" width="23.5703125" customWidth="1"/>
    <col min="12270" max="12270" width="65.5703125" customWidth="1"/>
    <col min="12271" max="12271" width="28.28515625" customWidth="1"/>
    <col min="12272" max="12272" width="24.85546875" customWidth="1"/>
    <col min="12273" max="12273" width="24.5703125" customWidth="1"/>
    <col min="12275" max="12275" width="15.85546875" customWidth="1"/>
    <col min="12279" max="12279" width="8.28515625" customWidth="1"/>
    <col min="12280" max="12280" width="93.28515625" customWidth="1"/>
    <col min="12281" max="12281" width="40.85546875" customWidth="1"/>
    <col min="12282" max="12282" width="40.28515625" customWidth="1"/>
    <col min="12283" max="12283" width="23.5703125" customWidth="1"/>
    <col min="12284" max="12284" width="11.42578125" customWidth="1"/>
    <col min="12285" max="12287" width="17" customWidth="1"/>
    <col min="12289" max="12289" width="8.85546875" customWidth="1"/>
    <col min="12290" max="12290" width="87.5703125" customWidth="1"/>
    <col min="12291" max="12291" width="42.28515625" customWidth="1"/>
    <col min="12292" max="12292" width="23.5703125" customWidth="1"/>
    <col min="12526" max="12526" width="65.5703125" customWidth="1"/>
    <col min="12527" max="12527" width="28.28515625" customWidth="1"/>
    <col min="12528" max="12528" width="24.85546875" customWidth="1"/>
    <col min="12529" max="12529" width="24.5703125" customWidth="1"/>
    <col min="12531" max="12531" width="15.85546875" customWidth="1"/>
    <col min="12535" max="12535" width="8.28515625" customWidth="1"/>
    <col min="12536" max="12536" width="93.28515625" customWidth="1"/>
    <col min="12537" max="12537" width="40.85546875" customWidth="1"/>
    <col min="12538" max="12538" width="40.28515625" customWidth="1"/>
    <col min="12539" max="12539" width="23.5703125" customWidth="1"/>
    <col min="12540" max="12540" width="11.42578125" customWidth="1"/>
    <col min="12541" max="12543" width="17" customWidth="1"/>
    <col min="12545" max="12545" width="8.85546875" customWidth="1"/>
    <col min="12546" max="12546" width="87.5703125" customWidth="1"/>
    <col min="12547" max="12547" width="42.28515625" customWidth="1"/>
    <col min="12548" max="12548" width="23.5703125" customWidth="1"/>
    <col min="12782" max="12782" width="65.5703125" customWidth="1"/>
    <col min="12783" max="12783" width="28.28515625" customWidth="1"/>
    <col min="12784" max="12784" width="24.85546875" customWidth="1"/>
    <col min="12785" max="12785" width="24.5703125" customWidth="1"/>
    <col min="12787" max="12787" width="15.85546875" customWidth="1"/>
    <col min="12791" max="12791" width="8.28515625" customWidth="1"/>
    <col min="12792" max="12792" width="93.28515625" customWidth="1"/>
    <col min="12793" max="12793" width="40.85546875" customWidth="1"/>
    <col min="12794" max="12794" width="40.28515625" customWidth="1"/>
    <col min="12795" max="12795" width="23.5703125" customWidth="1"/>
    <col min="12796" max="12796" width="11.42578125" customWidth="1"/>
    <col min="12797" max="12799" width="17" customWidth="1"/>
    <col min="12801" max="12801" width="8.85546875" customWidth="1"/>
    <col min="12802" max="12802" width="87.5703125" customWidth="1"/>
    <col min="12803" max="12803" width="42.28515625" customWidth="1"/>
    <col min="12804" max="12804" width="23.5703125" customWidth="1"/>
    <col min="13038" max="13038" width="65.5703125" customWidth="1"/>
    <col min="13039" max="13039" width="28.28515625" customWidth="1"/>
    <col min="13040" max="13040" width="24.85546875" customWidth="1"/>
    <col min="13041" max="13041" width="24.5703125" customWidth="1"/>
    <col min="13043" max="13043" width="15.85546875" customWidth="1"/>
    <col min="13047" max="13047" width="8.28515625" customWidth="1"/>
    <col min="13048" max="13048" width="93.28515625" customWidth="1"/>
    <col min="13049" max="13049" width="40.85546875" customWidth="1"/>
    <col min="13050" max="13050" width="40.28515625" customWidth="1"/>
    <col min="13051" max="13051" width="23.5703125" customWidth="1"/>
    <col min="13052" max="13052" width="11.42578125" customWidth="1"/>
    <col min="13053" max="13055" width="17" customWidth="1"/>
    <col min="13057" max="13057" width="8.85546875" customWidth="1"/>
    <col min="13058" max="13058" width="87.5703125" customWidth="1"/>
    <col min="13059" max="13059" width="42.28515625" customWidth="1"/>
    <col min="13060" max="13060" width="23.5703125" customWidth="1"/>
    <col min="13294" max="13294" width="65.5703125" customWidth="1"/>
    <col min="13295" max="13295" width="28.28515625" customWidth="1"/>
    <col min="13296" max="13296" width="24.85546875" customWidth="1"/>
    <col min="13297" max="13297" width="24.5703125" customWidth="1"/>
    <col min="13299" max="13299" width="15.85546875" customWidth="1"/>
    <col min="13303" max="13303" width="8.28515625" customWidth="1"/>
    <col min="13304" max="13304" width="93.28515625" customWidth="1"/>
    <col min="13305" max="13305" width="40.85546875" customWidth="1"/>
    <col min="13306" max="13306" width="40.28515625" customWidth="1"/>
    <col min="13307" max="13307" width="23.5703125" customWidth="1"/>
    <col min="13308" max="13308" width="11.42578125" customWidth="1"/>
    <col min="13309" max="13311" width="17" customWidth="1"/>
    <col min="13313" max="13313" width="8.85546875" customWidth="1"/>
    <col min="13314" max="13314" width="87.5703125" customWidth="1"/>
    <col min="13315" max="13315" width="42.28515625" customWidth="1"/>
    <col min="13316" max="13316" width="23.5703125" customWidth="1"/>
    <col min="13550" max="13550" width="65.5703125" customWidth="1"/>
    <col min="13551" max="13551" width="28.28515625" customWidth="1"/>
    <col min="13552" max="13552" width="24.85546875" customWidth="1"/>
    <col min="13553" max="13553" width="24.5703125" customWidth="1"/>
    <col min="13555" max="13555" width="15.85546875" customWidth="1"/>
    <col min="13559" max="13559" width="8.28515625" customWidth="1"/>
    <col min="13560" max="13560" width="93.28515625" customWidth="1"/>
    <col min="13561" max="13561" width="40.85546875" customWidth="1"/>
    <col min="13562" max="13562" width="40.28515625" customWidth="1"/>
    <col min="13563" max="13563" width="23.5703125" customWidth="1"/>
    <col min="13564" max="13564" width="11.42578125" customWidth="1"/>
    <col min="13565" max="13567" width="17" customWidth="1"/>
    <col min="13569" max="13569" width="8.85546875" customWidth="1"/>
    <col min="13570" max="13570" width="87.5703125" customWidth="1"/>
    <col min="13571" max="13571" width="42.28515625" customWidth="1"/>
    <col min="13572" max="13572" width="23.5703125" customWidth="1"/>
    <col min="13806" max="13806" width="65.5703125" customWidth="1"/>
    <col min="13807" max="13807" width="28.28515625" customWidth="1"/>
    <col min="13808" max="13808" width="24.85546875" customWidth="1"/>
    <col min="13809" max="13809" width="24.5703125" customWidth="1"/>
    <col min="13811" max="13811" width="15.85546875" customWidth="1"/>
    <col min="13815" max="13815" width="8.28515625" customWidth="1"/>
    <col min="13816" max="13816" width="93.28515625" customWidth="1"/>
    <col min="13817" max="13817" width="40.85546875" customWidth="1"/>
    <col min="13818" max="13818" width="40.28515625" customWidth="1"/>
    <col min="13819" max="13819" width="23.5703125" customWidth="1"/>
    <col min="13820" max="13820" width="11.42578125" customWidth="1"/>
    <col min="13821" max="13823" width="17" customWidth="1"/>
    <col min="13825" max="13825" width="8.85546875" customWidth="1"/>
    <col min="13826" max="13826" width="87.5703125" customWidth="1"/>
    <col min="13827" max="13827" width="42.28515625" customWidth="1"/>
    <col min="13828" max="13828" width="23.5703125" customWidth="1"/>
    <col min="14062" max="14062" width="65.5703125" customWidth="1"/>
    <col min="14063" max="14063" width="28.28515625" customWidth="1"/>
    <col min="14064" max="14064" width="24.85546875" customWidth="1"/>
    <col min="14065" max="14065" width="24.5703125" customWidth="1"/>
    <col min="14067" max="14067" width="15.85546875" customWidth="1"/>
    <col min="14071" max="14071" width="8.28515625" customWidth="1"/>
    <col min="14072" max="14072" width="93.28515625" customWidth="1"/>
    <col min="14073" max="14073" width="40.85546875" customWidth="1"/>
    <col min="14074" max="14074" width="40.28515625" customWidth="1"/>
    <col min="14075" max="14075" width="23.5703125" customWidth="1"/>
    <col min="14076" max="14076" width="11.42578125" customWidth="1"/>
    <col min="14077" max="14079" width="17" customWidth="1"/>
    <col min="14081" max="14081" width="8.85546875" customWidth="1"/>
    <col min="14082" max="14082" width="87.5703125" customWidth="1"/>
    <col min="14083" max="14083" width="42.28515625" customWidth="1"/>
    <col min="14084" max="14084" width="23.5703125" customWidth="1"/>
    <col min="14318" max="14318" width="65.5703125" customWidth="1"/>
    <col min="14319" max="14319" width="28.28515625" customWidth="1"/>
    <col min="14320" max="14320" width="24.85546875" customWidth="1"/>
    <col min="14321" max="14321" width="24.5703125" customWidth="1"/>
    <col min="14323" max="14323" width="15.85546875" customWidth="1"/>
    <col min="14327" max="14327" width="8.28515625" customWidth="1"/>
    <col min="14328" max="14328" width="93.28515625" customWidth="1"/>
    <col min="14329" max="14329" width="40.85546875" customWidth="1"/>
    <col min="14330" max="14330" width="40.28515625" customWidth="1"/>
    <col min="14331" max="14331" width="23.5703125" customWidth="1"/>
    <col min="14332" max="14332" width="11.42578125" customWidth="1"/>
    <col min="14333" max="14335" width="17" customWidth="1"/>
    <col min="14337" max="14337" width="8.85546875" customWidth="1"/>
    <col min="14338" max="14338" width="87.5703125" customWidth="1"/>
    <col min="14339" max="14339" width="42.28515625" customWidth="1"/>
    <col min="14340" max="14340" width="23.5703125" customWidth="1"/>
    <col min="14574" max="14574" width="65.5703125" customWidth="1"/>
    <col min="14575" max="14575" width="28.28515625" customWidth="1"/>
    <col min="14576" max="14576" width="24.85546875" customWidth="1"/>
    <col min="14577" max="14577" width="24.5703125" customWidth="1"/>
    <col min="14579" max="14579" width="15.85546875" customWidth="1"/>
    <col min="14583" max="14583" width="8.28515625" customWidth="1"/>
    <col min="14584" max="14584" width="93.28515625" customWidth="1"/>
    <col min="14585" max="14585" width="40.85546875" customWidth="1"/>
    <col min="14586" max="14586" width="40.28515625" customWidth="1"/>
    <col min="14587" max="14587" width="23.5703125" customWidth="1"/>
    <col min="14588" max="14588" width="11.42578125" customWidth="1"/>
    <col min="14589" max="14591" width="17" customWidth="1"/>
    <col min="14593" max="14593" width="8.85546875" customWidth="1"/>
    <col min="14594" max="14594" width="87.5703125" customWidth="1"/>
    <col min="14595" max="14595" width="42.28515625" customWidth="1"/>
    <col min="14596" max="14596" width="23.5703125" customWidth="1"/>
    <col min="14830" max="14830" width="65.5703125" customWidth="1"/>
    <col min="14831" max="14831" width="28.28515625" customWidth="1"/>
    <col min="14832" max="14832" width="24.85546875" customWidth="1"/>
    <col min="14833" max="14833" width="24.5703125" customWidth="1"/>
    <col min="14835" max="14835" width="15.85546875" customWidth="1"/>
    <col min="14839" max="14839" width="8.28515625" customWidth="1"/>
    <col min="14840" max="14840" width="93.28515625" customWidth="1"/>
    <col min="14841" max="14841" width="40.85546875" customWidth="1"/>
    <col min="14842" max="14842" width="40.28515625" customWidth="1"/>
    <col min="14843" max="14843" width="23.5703125" customWidth="1"/>
    <col min="14844" max="14844" width="11.42578125" customWidth="1"/>
    <col min="14845" max="14847" width="17" customWidth="1"/>
    <col min="14849" max="14849" width="8.85546875" customWidth="1"/>
    <col min="14850" max="14850" width="87.5703125" customWidth="1"/>
    <col min="14851" max="14851" width="42.28515625" customWidth="1"/>
    <col min="14852" max="14852" width="23.5703125" customWidth="1"/>
    <col min="15086" max="15086" width="65.5703125" customWidth="1"/>
    <col min="15087" max="15087" width="28.28515625" customWidth="1"/>
    <col min="15088" max="15088" width="24.85546875" customWidth="1"/>
    <col min="15089" max="15089" width="24.5703125" customWidth="1"/>
    <col min="15091" max="15091" width="15.85546875" customWidth="1"/>
    <col min="15095" max="15095" width="8.28515625" customWidth="1"/>
    <col min="15096" max="15096" width="93.28515625" customWidth="1"/>
    <col min="15097" max="15097" width="40.85546875" customWidth="1"/>
    <col min="15098" max="15098" width="40.28515625" customWidth="1"/>
    <col min="15099" max="15099" width="23.5703125" customWidth="1"/>
    <col min="15100" max="15100" width="11.42578125" customWidth="1"/>
    <col min="15101" max="15103" width="17" customWidth="1"/>
    <col min="15105" max="15105" width="8.85546875" customWidth="1"/>
    <col min="15106" max="15106" width="87.5703125" customWidth="1"/>
    <col min="15107" max="15107" width="42.28515625" customWidth="1"/>
    <col min="15108" max="15108" width="23.5703125" customWidth="1"/>
    <col min="15342" max="15342" width="65.5703125" customWidth="1"/>
    <col min="15343" max="15343" width="28.28515625" customWidth="1"/>
    <col min="15344" max="15344" width="24.85546875" customWidth="1"/>
    <col min="15345" max="15345" width="24.5703125" customWidth="1"/>
    <col min="15347" max="15347" width="15.85546875" customWidth="1"/>
    <col min="15351" max="15351" width="8.28515625" customWidth="1"/>
    <col min="15352" max="15352" width="93.28515625" customWidth="1"/>
    <col min="15353" max="15353" width="40.85546875" customWidth="1"/>
    <col min="15354" max="15354" width="40.28515625" customWidth="1"/>
    <col min="15355" max="15355" width="23.5703125" customWidth="1"/>
    <col min="15356" max="15356" width="11.42578125" customWidth="1"/>
    <col min="15357" max="15359" width="17" customWidth="1"/>
    <col min="15361" max="15361" width="8.85546875" customWidth="1"/>
    <col min="15362" max="15362" width="87.5703125" customWidth="1"/>
    <col min="15363" max="15363" width="42.28515625" customWidth="1"/>
    <col min="15364" max="15364" width="23.5703125" customWidth="1"/>
    <col min="15598" max="15598" width="65.5703125" customWidth="1"/>
    <col min="15599" max="15599" width="28.28515625" customWidth="1"/>
    <col min="15600" max="15600" width="24.85546875" customWidth="1"/>
    <col min="15601" max="15601" width="24.5703125" customWidth="1"/>
    <col min="15603" max="15603" width="15.85546875" customWidth="1"/>
    <col min="15607" max="15607" width="8.28515625" customWidth="1"/>
    <col min="15608" max="15608" width="93.28515625" customWidth="1"/>
    <col min="15609" max="15609" width="40.85546875" customWidth="1"/>
    <col min="15610" max="15610" width="40.28515625" customWidth="1"/>
    <col min="15611" max="15611" width="23.5703125" customWidth="1"/>
    <col min="15612" max="15612" width="11.42578125" customWidth="1"/>
    <col min="15613" max="15615" width="17" customWidth="1"/>
    <col min="15617" max="15617" width="8.85546875" customWidth="1"/>
    <col min="15618" max="15618" width="87.5703125" customWidth="1"/>
    <col min="15619" max="15619" width="42.28515625" customWidth="1"/>
    <col min="15620" max="15620" width="23.5703125" customWidth="1"/>
    <col min="15854" max="15854" width="65.5703125" customWidth="1"/>
    <col min="15855" max="15855" width="28.28515625" customWidth="1"/>
    <col min="15856" max="15856" width="24.85546875" customWidth="1"/>
    <col min="15857" max="15857" width="24.5703125" customWidth="1"/>
    <col min="15859" max="15859" width="15.85546875" customWidth="1"/>
    <col min="15863" max="15863" width="8.28515625" customWidth="1"/>
    <col min="15864" max="15864" width="93.28515625" customWidth="1"/>
    <col min="15865" max="15865" width="40.85546875" customWidth="1"/>
    <col min="15866" max="15866" width="40.28515625" customWidth="1"/>
    <col min="15867" max="15867" width="23.5703125" customWidth="1"/>
    <col min="15868" max="15868" width="11.42578125" customWidth="1"/>
    <col min="15869" max="15871" width="17" customWidth="1"/>
    <col min="15873" max="15873" width="8.85546875" customWidth="1"/>
    <col min="15874" max="15874" width="87.5703125" customWidth="1"/>
    <col min="15875" max="15875" width="42.28515625" customWidth="1"/>
    <col min="15876" max="15876" width="23.5703125" customWidth="1"/>
    <col min="16110" max="16110" width="65.5703125" customWidth="1"/>
    <col min="16111" max="16111" width="28.28515625" customWidth="1"/>
    <col min="16112" max="16112" width="24.85546875" customWidth="1"/>
    <col min="16113" max="16113" width="24.5703125" customWidth="1"/>
    <col min="16115" max="16115" width="15.85546875" customWidth="1"/>
    <col min="16119" max="16119" width="8.28515625" customWidth="1"/>
    <col min="16120" max="16120" width="93.28515625" customWidth="1"/>
    <col min="16121" max="16121" width="40.85546875" customWidth="1"/>
    <col min="16122" max="16122" width="40.28515625" customWidth="1"/>
    <col min="16123" max="16123" width="23.5703125" customWidth="1"/>
    <col min="16124" max="16124" width="11.42578125" customWidth="1"/>
    <col min="16125" max="16127" width="17" customWidth="1"/>
    <col min="16129" max="16129" width="8.85546875" customWidth="1"/>
    <col min="16130" max="16130" width="87.5703125" customWidth="1"/>
    <col min="16131" max="16131" width="42.28515625" customWidth="1"/>
    <col min="16132" max="16132" width="23.5703125" customWidth="1"/>
    <col min="16366" max="16366" width="65.5703125" customWidth="1"/>
    <col min="16367" max="16367" width="28.28515625" customWidth="1"/>
    <col min="16368" max="16368" width="24.85546875" customWidth="1"/>
    <col min="16369" max="16369" width="24.5703125" customWidth="1"/>
    <col min="16371" max="16371" width="15.85546875" customWidth="1"/>
    <col min="16375" max="16375" width="8.28515625" customWidth="1"/>
    <col min="16376" max="16376" width="93.28515625" customWidth="1"/>
    <col min="16377" max="16377" width="40.85546875" customWidth="1"/>
    <col min="16378" max="16378" width="40.28515625" customWidth="1"/>
    <col min="16379" max="16379" width="23.5703125" customWidth="1"/>
    <col min="16380" max="16380" width="11.42578125" customWidth="1"/>
    <col min="16381" max="16383" width="17" customWidth="1"/>
  </cols>
  <sheetData>
    <row r="1" spans="1:4" s="1" customFormat="1" ht="15.75" x14ac:dyDescent="0.25">
      <c r="C1" s="2" t="s">
        <v>0</v>
      </c>
    </row>
    <row r="2" spans="1:4" s="1" customFormat="1" ht="15.75" x14ac:dyDescent="0.25">
      <c r="C2" s="2" t="s">
        <v>1</v>
      </c>
    </row>
    <row r="3" spans="1:4" s="1" customFormat="1" ht="15.75" x14ac:dyDescent="0.25">
      <c r="C3" s="2" t="s">
        <v>2</v>
      </c>
    </row>
    <row r="4" spans="1:4" s="1" customFormat="1" ht="15.75" x14ac:dyDescent="0.25">
      <c r="C4" s="2" t="s">
        <v>3</v>
      </c>
    </row>
    <row r="5" spans="1:4" s="1" customFormat="1" ht="15.75" x14ac:dyDescent="0.25">
      <c r="C5" s="3"/>
    </row>
    <row r="6" spans="1:4" s="1" customFormat="1" ht="15.75" x14ac:dyDescent="0.25">
      <c r="C6" s="2" t="s">
        <v>4</v>
      </c>
    </row>
    <row r="7" spans="1:4" s="1" customFormat="1" ht="15.75" x14ac:dyDescent="0.25">
      <c r="C7" s="2"/>
    </row>
    <row r="8" spans="1:4" s="1" customFormat="1" ht="15.75" x14ac:dyDescent="0.25">
      <c r="C8" s="2"/>
    </row>
    <row r="9" spans="1:4" ht="25.5" x14ac:dyDescent="0.35">
      <c r="A9" s="4" t="s">
        <v>5</v>
      </c>
      <c r="B9" s="4"/>
      <c r="C9" s="4"/>
    </row>
    <row r="10" spans="1:4" s="5" customFormat="1" ht="26.25" x14ac:dyDescent="0.4">
      <c r="A10" s="4" t="s">
        <v>6</v>
      </c>
      <c r="B10" s="4"/>
      <c r="C10" s="4"/>
    </row>
    <row r="11" spans="1:4" s="5" customFormat="1" ht="26.25" x14ac:dyDescent="0.4">
      <c r="A11" s="4" t="s">
        <v>7</v>
      </c>
      <c r="B11" s="4"/>
      <c r="C11" s="4"/>
    </row>
    <row r="12" spans="1:4" s="5" customFormat="1" ht="27" thickBot="1" x14ac:dyDescent="0.45">
      <c r="B12" s="6"/>
    </row>
    <row r="13" spans="1:4" s="11" customFormat="1" ht="24" thickBot="1" x14ac:dyDescent="0.4">
      <c r="A13" s="7" t="s">
        <v>8</v>
      </c>
      <c r="B13" s="8" t="s">
        <v>9</v>
      </c>
      <c r="C13" s="9" t="s">
        <v>10</v>
      </c>
      <c r="D13" s="10"/>
    </row>
    <row r="14" spans="1:4" s="15" customFormat="1" ht="24" thickBot="1" x14ac:dyDescent="0.4">
      <c r="A14" s="12" t="s">
        <v>11</v>
      </c>
      <c r="B14" s="13" t="s">
        <v>12</v>
      </c>
      <c r="C14" s="14"/>
      <c r="D14" s="10"/>
    </row>
    <row r="15" spans="1:4" s="20" customFormat="1" ht="21" x14ac:dyDescent="0.35">
      <c r="A15" s="16" t="s">
        <v>13</v>
      </c>
      <c r="B15" s="17" t="s">
        <v>14</v>
      </c>
      <c r="C15" s="18">
        <f>50000</f>
        <v>50000</v>
      </c>
      <c r="D15" s="19"/>
    </row>
    <row r="16" spans="1:4" s="20" customFormat="1" ht="21" x14ac:dyDescent="0.35">
      <c r="A16" s="16" t="s">
        <v>15</v>
      </c>
      <c r="B16" s="17" t="s">
        <v>16</v>
      </c>
      <c r="C16" s="21">
        <f>66*20000*4</f>
        <v>5280000</v>
      </c>
      <c r="D16" s="19"/>
    </row>
    <row r="17" spans="1:4" s="20" customFormat="1" ht="21" x14ac:dyDescent="0.35">
      <c r="A17" s="16" t="s">
        <v>17</v>
      </c>
      <c r="B17" s="22" t="s">
        <v>18</v>
      </c>
      <c r="C17" s="23">
        <v>1850071.24</v>
      </c>
      <c r="D17" s="24"/>
    </row>
    <row r="18" spans="1:4" s="20" customFormat="1" ht="21" x14ac:dyDescent="0.35">
      <c r="A18" s="16"/>
      <c r="B18" s="25" t="s">
        <v>19</v>
      </c>
      <c r="C18" s="26">
        <v>830000</v>
      </c>
      <c r="D18" s="27"/>
    </row>
    <row r="19" spans="1:4" s="20" customFormat="1" ht="42" thickBot="1" x14ac:dyDescent="0.4">
      <c r="A19" s="28" t="s">
        <v>20</v>
      </c>
      <c r="B19" s="29" t="s">
        <v>21</v>
      </c>
      <c r="C19" s="30">
        <f>-95000</f>
        <v>-95000</v>
      </c>
      <c r="D19" s="24"/>
    </row>
    <row r="20" spans="1:4" s="15" customFormat="1" ht="24" thickBot="1" x14ac:dyDescent="0.4">
      <c r="A20" s="31"/>
      <c r="B20" s="13" t="s">
        <v>22</v>
      </c>
      <c r="C20" s="14">
        <f>C15+C16+C17+C19</f>
        <v>7085071.2400000002</v>
      </c>
      <c r="D20" s="10"/>
    </row>
    <row r="21" spans="1:4" s="20" customFormat="1" ht="21.75" thickBot="1" x14ac:dyDescent="0.4">
      <c r="A21" s="32"/>
      <c r="B21" s="33"/>
      <c r="C21" s="34"/>
      <c r="D21" s="24"/>
    </row>
    <row r="22" spans="1:4" s="15" customFormat="1" ht="24" thickBot="1" x14ac:dyDescent="0.4">
      <c r="A22" s="12" t="s">
        <v>23</v>
      </c>
      <c r="B22" s="13" t="s">
        <v>24</v>
      </c>
      <c r="C22" s="14" t="s">
        <v>10</v>
      </c>
      <c r="D22" s="10"/>
    </row>
    <row r="23" spans="1:4" s="20" customFormat="1" ht="21" x14ac:dyDescent="0.35">
      <c r="A23" s="35" t="s">
        <v>25</v>
      </c>
      <c r="B23" s="36" t="s">
        <v>26</v>
      </c>
      <c r="C23" s="37">
        <v>1980000</v>
      </c>
      <c r="D23" s="24"/>
    </row>
    <row r="24" spans="1:4" s="20" customFormat="1" ht="21" x14ac:dyDescent="0.35">
      <c r="A24" s="38" t="s">
        <v>27</v>
      </c>
      <c r="B24" s="39" t="s">
        <v>28</v>
      </c>
      <c r="C24" s="40">
        <f>C23*30.2%</f>
        <v>597960</v>
      </c>
      <c r="D24" s="24"/>
    </row>
    <row r="25" spans="1:4" s="20" customFormat="1" ht="21" x14ac:dyDescent="0.35">
      <c r="A25" s="38" t="s">
        <v>29</v>
      </c>
      <c r="B25" s="39" t="s">
        <v>30</v>
      </c>
      <c r="C25" s="40">
        <f>42000*12</f>
        <v>504000</v>
      </c>
      <c r="D25" s="24"/>
    </row>
    <row r="26" spans="1:4" s="20" customFormat="1" ht="21" x14ac:dyDescent="0.35">
      <c r="A26" s="38" t="s">
        <v>31</v>
      </c>
      <c r="B26" s="39" t="s">
        <v>32</v>
      </c>
      <c r="C26" s="40">
        <f>20000*12</f>
        <v>240000</v>
      </c>
      <c r="D26" s="24"/>
    </row>
    <row r="27" spans="1:4" s="20" customFormat="1" ht="21" x14ac:dyDescent="0.35">
      <c r="A27" s="38" t="s">
        <v>33</v>
      </c>
      <c r="B27" s="39" t="s">
        <v>34</v>
      </c>
      <c r="C27" s="41">
        <v>660000</v>
      </c>
      <c r="D27" s="19"/>
    </row>
    <row r="28" spans="1:4" s="20" customFormat="1" ht="21" x14ac:dyDescent="0.35">
      <c r="A28" s="38" t="s">
        <v>35</v>
      </c>
      <c r="B28" s="39" t="s">
        <v>36</v>
      </c>
      <c r="C28" s="40">
        <v>200000</v>
      </c>
      <c r="D28" s="24"/>
    </row>
    <row r="29" spans="1:4" s="20" customFormat="1" ht="21" x14ac:dyDescent="0.35">
      <c r="A29" s="38" t="s">
        <v>37</v>
      </c>
      <c r="B29" s="39" t="s">
        <v>38</v>
      </c>
      <c r="C29" s="40">
        <v>200000</v>
      </c>
      <c r="D29" s="24"/>
    </row>
    <row r="30" spans="1:4" s="20" customFormat="1" ht="21" x14ac:dyDescent="0.35">
      <c r="A30" s="38" t="s">
        <v>39</v>
      </c>
      <c r="B30" s="39" t="s">
        <v>40</v>
      </c>
      <c r="C30" s="41">
        <v>150000</v>
      </c>
      <c r="D30" s="24"/>
    </row>
    <row r="31" spans="1:4" s="20" customFormat="1" ht="21" x14ac:dyDescent="0.35">
      <c r="A31" s="38" t="s">
        <v>41</v>
      </c>
      <c r="B31" s="39" t="s">
        <v>42</v>
      </c>
      <c r="C31" s="41">
        <v>200000</v>
      </c>
      <c r="D31" s="24"/>
    </row>
    <row r="32" spans="1:4" s="20" customFormat="1" ht="21" x14ac:dyDescent="0.35">
      <c r="A32" s="38" t="s">
        <v>43</v>
      </c>
      <c r="B32" s="39" t="s">
        <v>44</v>
      </c>
      <c r="C32" s="41">
        <v>100000</v>
      </c>
      <c r="D32" s="19"/>
    </row>
    <row r="33" spans="1:4" s="20" customFormat="1" ht="21" x14ac:dyDescent="0.35">
      <c r="A33" s="38" t="s">
        <v>45</v>
      </c>
      <c r="B33" s="42" t="s">
        <v>46</v>
      </c>
      <c r="C33" s="41">
        <v>50000</v>
      </c>
      <c r="D33" s="19"/>
    </row>
    <row r="34" spans="1:4" s="20" customFormat="1" ht="21" x14ac:dyDescent="0.35">
      <c r="A34" s="38" t="s">
        <v>47</v>
      </c>
      <c r="B34" s="42" t="s">
        <v>48</v>
      </c>
      <c r="C34" s="41">
        <v>30000</v>
      </c>
      <c r="D34" s="19"/>
    </row>
    <row r="35" spans="1:4" s="20" customFormat="1" ht="21" x14ac:dyDescent="0.35">
      <c r="A35" s="38" t="s">
        <v>49</v>
      </c>
      <c r="B35" s="42" t="s">
        <v>50</v>
      </c>
      <c r="C35" s="41">
        <v>270000</v>
      </c>
      <c r="D35" s="19"/>
    </row>
    <row r="36" spans="1:4" s="20" customFormat="1" ht="21" x14ac:dyDescent="0.35">
      <c r="A36" s="38" t="s">
        <v>51</v>
      </c>
      <c r="B36" s="42" t="s">
        <v>52</v>
      </c>
      <c r="C36" s="40">
        <v>35000</v>
      </c>
      <c r="D36" s="19"/>
    </row>
    <row r="37" spans="1:4" s="20" customFormat="1" ht="21" x14ac:dyDescent="0.35">
      <c r="A37" s="38" t="s">
        <v>53</v>
      </c>
      <c r="B37" s="39" t="s">
        <v>54</v>
      </c>
      <c r="C37" s="41">
        <v>30000</v>
      </c>
      <c r="D37" s="24"/>
    </row>
    <row r="38" spans="1:4" s="20" customFormat="1" ht="21" x14ac:dyDescent="0.35">
      <c r="A38" s="38" t="s">
        <v>55</v>
      </c>
      <c r="B38" s="39" t="s">
        <v>56</v>
      </c>
      <c r="C38" s="41">
        <v>40000</v>
      </c>
      <c r="D38" s="19"/>
    </row>
    <row r="39" spans="1:4" s="20" customFormat="1" ht="21" x14ac:dyDescent="0.35">
      <c r="A39" s="38" t="s">
        <v>57</v>
      </c>
      <c r="B39" s="39" t="s">
        <v>58</v>
      </c>
      <c r="C39" s="41">
        <v>10000</v>
      </c>
      <c r="D39" s="19"/>
    </row>
    <row r="40" spans="1:4" s="20" customFormat="1" ht="21" x14ac:dyDescent="0.35">
      <c r="A40" s="38" t="s">
        <v>59</v>
      </c>
      <c r="B40" s="39" t="s">
        <v>60</v>
      </c>
      <c r="C40" s="41">
        <v>50000</v>
      </c>
      <c r="D40" s="19"/>
    </row>
    <row r="41" spans="1:4" s="20" customFormat="1" ht="21" x14ac:dyDescent="0.35">
      <c r="A41" s="38" t="s">
        <v>61</v>
      </c>
      <c r="B41" s="39" t="s">
        <v>62</v>
      </c>
      <c r="C41" s="40">
        <v>400000</v>
      </c>
      <c r="D41" s="19"/>
    </row>
    <row r="42" spans="1:4" s="20" customFormat="1" ht="21" x14ac:dyDescent="0.35">
      <c r="A42" s="38" t="s">
        <v>63</v>
      </c>
      <c r="B42" s="39" t="s">
        <v>64</v>
      </c>
      <c r="C42" s="40">
        <v>50000</v>
      </c>
      <c r="D42" s="19"/>
    </row>
    <row r="43" spans="1:4" s="15" customFormat="1" ht="23.25" x14ac:dyDescent="0.35">
      <c r="A43" s="43"/>
      <c r="B43" s="44" t="s">
        <v>65</v>
      </c>
      <c r="C43" s="45">
        <f>SUM(C23:C42)</f>
        <v>5796960</v>
      </c>
      <c r="D43" s="46"/>
    </row>
    <row r="44" spans="1:4" s="15" customFormat="1" ht="24" thickBot="1" x14ac:dyDescent="0.4">
      <c r="A44" s="47" t="s">
        <v>66</v>
      </c>
      <c r="B44" s="39" t="s">
        <v>67</v>
      </c>
      <c r="C44" s="48">
        <f>C20-C43</f>
        <v>1288111.2400000002</v>
      </c>
      <c r="D44" s="49"/>
    </row>
    <row r="45" spans="1:4" s="15" customFormat="1" ht="24" thickBot="1" x14ac:dyDescent="0.4">
      <c r="A45" s="31"/>
      <c r="B45" s="13" t="s">
        <v>22</v>
      </c>
      <c r="C45" s="14">
        <f>C43+C44</f>
        <v>7085071.2400000002</v>
      </c>
      <c r="D45" s="49"/>
    </row>
    <row r="46" spans="1:4" s="52" customFormat="1" ht="18.75" x14ac:dyDescent="0.3">
      <c r="A46"/>
      <c r="B46" s="50"/>
      <c r="C46"/>
      <c r="D46" s="51"/>
    </row>
    <row r="47" spans="1:4" x14ac:dyDescent="0.25">
      <c r="B47" s="50"/>
    </row>
  </sheetData>
  <mergeCells count="3">
    <mergeCell ref="A9:C9"/>
    <mergeCell ref="A10:C10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2026-04-08T09:42:26Z</dcterms:created>
  <dcterms:modified xsi:type="dcterms:W3CDTF">2026-04-08T09:43:12Z</dcterms:modified>
</cp:coreProperties>
</file>